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Contabilidad\OTV-AÑO 2024\SISTEMA DE INFORMACION FINANCIERA\4TO TRIMESTRE\FORMATOS SUBIR A PAGINA\"/>
    </mc:Choice>
  </mc:AlternateContent>
  <xr:revisionPtr revIDLastSave="0" documentId="13_ncr:1_{9F3CB609-94E5-46F1-8927-AC3856ACF430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7" i="1"/>
  <c r="H58" i="1"/>
  <c r="H59" i="1"/>
  <c r="H42" i="1"/>
  <c r="H43" i="1"/>
  <c r="H44" i="1"/>
  <c r="H45" i="1"/>
  <c r="H46" i="1"/>
  <c r="H47" i="1"/>
  <c r="H48" i="1"/>
  <c r="H49" i="1"/>
  <c r="H41" i="1"/>
  <c r="H33" i="1"/>
  <c r="H34" i="1"/>
  <c r="H35" i="1"/>
  <c r="H36" i="1"/>
  <c r="H39" i="1"/>
  <c r="H22" i="1"/>
  <c r="H24" i="1"/>
  <c r="H25" i="1"/>
  <c r="H28" i="1"/>
  <c r="H29" i="1"/>
  <c r="H14" i="1"/>
  <c r="H18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H56" i="1" s="1"/>
  <c r="E57" i="1"/>
  <c r="E58" i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E34" i="1"/>
  <c r="E35" i="1"/>
  <c r="E36" i="1"/>
  <c r="E37" i="1"/>
  <c r="H37" i="1" s="1"/>
  <c r="E38" i="1"/>
  <c r="H38" i="1" s="1"/>
  <c r="E39" i="1"/>
  <c r="E31" i="1"/>
  <c r="H31" i="1" s="1"/>
  <c r="E29" i="1"/>
  <c r="E22" i="1"/>
  <c r="E23" i="1"/>
  <c r="H23" i="1" s="1"/>
  <c r="E24" i="1"/>
  <c r="E25" i="1"/>
  <c r="E26" i="1"/>
  <c r="H26" i="1" s="1"/>
  <c r="E27" i="1"/>
  <c r="H27" i="1" s="1"/>
  <c r="E28" i="1"/>
  <c r="E21" i="1"/>
  <c r="H21" i="1" s="1"/>
  <c r="E14" i="1"/>
  <c r="E15" i="1"/>
  <c r="H15" i="1" s="1"/>
  <c r="E16" i="1"/>
  <c r="H16" i="1" s="1"/>
  <c r="E17" i="1"/>
  <c r="H17" i="1" s="1"/>
  <c r="E18" i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C10" i="1" s="1"/>
  <c r="C160" i="1" s="1"/>
  <c r="H20" i="1"/>
  <c r="G20" i="1"/>
  <c r="G10" i="1" s="1"/>
  <c r="G160" i="1" s="1"/>
  <c r="F20" i="1"/>
  <c r="E20" i="1"/>
  <c r="D20" i="1"/>
  <c r="C20" i="1"/>
  <c r="H12" i="1"/>
  <c r="G12" i="1"/>
  <c r="F12" i="1"/>
  <c r="E12" i="1"/>
  <c r="D12" i="1"/>
  <c r="C12" i="1"/>
  <c r="F10" i="1" l="1"/>
  <c r="F160" i="1" s="1"/>
  <c r="D10" i="1"/>
  <c r="D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<sst xmlns="http://schemas.openxmlformats.org/spreadsheetml/2006/main" count="163" uniqueCount="90">
  <si>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</si>
  <si>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</si>
  <si>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</si>
  <si>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</si>
  <si>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</si>
  <si>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</si>
  <si>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</si>
  <si>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</si>
  <si>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</si>
  <si>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</si>
  <si>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</si>
  <si>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</si>
  <si>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</si>
  <si>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</si>
  <si>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</si>
  <si>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</si>
  <si>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</si>
  <si>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</si>
  <si>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</si>
  <si>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</si>
  <si>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</si>
  <si>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</si>
  <si>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</si>
  <si>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</si>
  <si>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</si>
  <si>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</si>
  <si>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</si>
  <si>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</si>
  <si>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</si>
  <si>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</si>
  <si>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</si>
  <si>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</si>
  <si>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</si>
  <si>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</si>
  <si>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</si>
  <si>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</si>
  <si>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</si>
  <si>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</si>
  <si>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</si>
  <si>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</si>
  <si>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</si>
  <si>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</si>
  <si>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</si>
  <si>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</si>
  <si>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</si>
  <si>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</si>
  <si>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</si>
  <si>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</si>
  <si>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</si>
  <si>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</si>
  <si>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</si>
  <si>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</si>
  <si>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</si>
  <si>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</si>
  <si>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</si>
  <si>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</si>
  <si>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</si>
  <si>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</si>
  <si>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</si>
  <si>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</si>
  <si>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</si>
  <si>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</si>
  <si>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</si>
  <si>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</si>
  <si>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</si>
  <si>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</si>
  <si>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</si>
  <si>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</si>
  <si>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</si>
  <si>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</si>
  <si>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</si>
  <si>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</si>
  <si>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</si>
  <si>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</si>
  <si>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</si>
  <si>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</si>
  <si>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</si>
  <si>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</si>
  <si>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</si>
  <si>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</si>
  <si>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</si>
  <si>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</si>
  <si>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</si>
  <si>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</si>
  <si>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</si>
  <si>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</si>
  <si>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</si>
  <si>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</si>
  <si>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OPERADORA DE TRANSPORTE VIVEBUS CHIHUAHUA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</si>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</sst>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22" zoomScale="90" zoomScaleNormal="90" workbookViewId="0">
      <selection activeCell="G57" sqref="G57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183133294</v>
      </c>
      <c r="D10" s="8">
        <f>SUM(D12,D20,D30,D40,D50,D60,D64,D73,D77)</f>
        <v>149035265</v>
      </c>
      <c r="E10" s="24">
        <f t="shared" ref="E10:H10" si="0">SUM(E12,E20,E30,E40,E50,E60,E64,E73,E77)</f>
        <v>332168559</v>
      </c>
      <c r="F10" s="8">
        <f t="shared" si="0"/>
        <v>331987452</v>
      </c>
      <c r="G10" s="8">
        <f t="shared" si="0"/>
        <v>305173629</v>
      </c>
      <c r="H10" s="24">
        <f t="shared" si="0"/>
        <v>181107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57325404</v>
      </c>
      <c r="D12" s="7">
        <f>SUM(D13:D19)</f>
        <v>21882887</v>
      </c>
      <c r="E12" s="25">
        <f t="shared" ref="E12:H12" si="1">SUM(E13:E19)</f>
        <v>79208291</v>
      </c>
      <c r="F12" s="7">
        <f t="shared" si="1"/>
        <v>72767620</v>
      </c>
      <c r="G12" s="7">
        <f t="shared" si="1"/>
        <v>72767620</v>
      </c>
      <c r="H12" s="25">
        <f t="shared" si="1"/>
        <v>6440671</v>
      </c>
    </row>
    <row r="13" spans="2:9" ht="24" x14ac:dyDescent="0.2">
      <c r="B13" s="10" t="s">
        <v>14</v>
      </c>
      <c r="C13" s="22">
        <v>38926566</v>
      </c>
      <c r="D13" s="22">
        <v>15789878</v>
      </c>
      <c r="E13" s="26">
        <f>SUM(C13:D13)</f>
        <v>54716444</v>
      </c>
      <c r="F13" s="23">
        <v>54576677</v>
      </c>
      <c r="G13" s="23">
        <v>54576677</v>
      </c>
      <c r="H13" s="30">
        <f>SUM(E13-F13)</f>
        <v>139767</v>
      </c>
    </row>
    <row r="14" spans="2:9" ht="23.1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3662233</v>
      </c>
      <c r="D15" s="22">
        <v>1148578</v>
      </c>
      <c r="E15" s="26">
        <f t="shared" si="2"/>
        <v>4810811</v>
      </c>
      <c r="F15" s="23">
        <v>4510537</v>
      </c>
      <c r="G15" s="23">
        <v>4510537</v>
      </c>
      <c r="H15" s="30">
        <f t="shared" si="3"/>
        <v>300274</v>
      </c>
    </row>
    <row r="16" spans="2:9" x14ac:dyDescent="0.2">
      <c r="B16" s="10" t="s">
        <v>17</v>
      </c>
      <c r="C16" s="22">
        <v>12215545</v>
      </c>
      <c r="D16" s="22">
        <v>4103013</v>
      </c>
      <c r="E16" s="26">
        <f t="shared" si="2"/>
        <v>16318558</v>
      </c>
      <c r="F16" s="23">
        <v>10986224</v>
      </c>
      <c r="G16" s="23">
        <v>10986224</v>
      </c>
      <c r="H16" s="30">
        <f t="shared" si="3"/>
        <v>5332334</v>
      </c>
    </row>
    <row r="17" spans="2:8" x14ac:dyDescent="0.2">
      <c r="B17" s="10" t="s">
        <v>18</v>
      </c>
      <c r="C17" s="22">
        <v>2521060</v>
      </c>
      <c r="D17" s="22">
        <v>841418</v>
      </c>
      <c r="E17" s="26">
        <f t="shared" si="2"/>
        <v>3362478</v>
      </c>
      <c r="F17" s="23">
        <v>2694182</v>
      </c>
      <c r="G17" s="23">
        <v>2694182</v>
      </c>
      <c r="H17" s="30">
        <f t="shared" si="3"/>
        <v>668296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36317161</v>
      </c>
      <c r="D20" s="7">
        <f t="shared" ref="D20:H20" si="4">SUM(D21:D29)</f>
        <v>9167455</v>
      </c>
      <c r="E20" s="25">
        <f t="shared" si="4"/>
        <v>45484616</v>
      </c>
      <c r="F20" s="7">
        <f t="shared" si="4"/>
        <v>37023209</v>
      </c>
      <c r="G20" s="7">
        <f t="shared" si="4"/>
        <v>34125978</v>
      </c>
      <c r="H20" s="25">
        <f t="shared" si="4"/>
        <v>8461407</v>
      </c>
    </row>
    <row r="21" spans="2:8" ht="24" x14ac:dyDescent="0.2">
      <c r="B21" s="10" t="s">
        <v>22</v>
      </c>
      <c r="C21" s="22">
        <v>1067403</v>
      </c>
      <c r="D21" s="22">
        <v>112459</v>
      </c>
      <c r="E21" s="26">
        <f t="shared" si="2"/>
        <v>1179862</v>
      </c>
      <c r="F21" s="23">
        <v>817108</v>
      </c>
      <c r="G21" s="23">
        <v>739389</v>
      </c>
      <c r="H21" s="30">
        <f t="shared" si="3"/>
        <v>362754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2426144</v>
      </c>
      <c r="D23" s="22">
        <v>8050650</v>
      </c>
      <c r="E23" s="26">
        <f t="shared" si="2"/>
        <v>10476794</v>
      </c>
      <c r="F23" s="23">
        <v>10288738</v>
      </c>
      <c r="G23" s="23">
        <v>10288738</v>
      </c>
      <c r="H23" s="30">
        <f t="shared" si="3"/>
        <v>188056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32236023</v>
      </c>
      <c r="D26" s="22">
        <v>1053101</v>
      </c>
      <c r="E26" s="26">
        <f t="shared" si="2"/>
        <v>33289124</v>
      </c>
      <c r="F26" s="23">
        <v>25640749</v>
      </c>
      <c r="G26" s="23">
        <v>23045587</v>
      </c>
      <c r="H26" s="30">
        <f t="shared" si="3"/>
        <v>7648375</v>
      </c>
    </row>
    <row r="27" spans="2:8" ht="24" x14ac:dyDescent="0.2">
      <c r="B27" s="10" t="s">
        <v>28</v>
      </c>
      <c r="C27" s="22">
        <v>587591</v>
      </c>
      <c r="D27" s="22">
        <v>-48755</v>
      </c>
      <c r="E27" s="26">
        <f t="shared" si="2"/>
        <v>538836</v>
      </c>
      <c r="F27" s="23">
        <v>276614</v>
      </c>
      <c r="G27" s="23">
        <v>52264</v>
      </c>
      <c r="H27" s="30">
        <f t="shared" si="3"/>
        <v>262222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87909123</v>
      </c>
      <c r="D30" s="7">
        <f t="shared" ref="D30:H30" si="5">SUM(D31:D39)</f>
        <v>113931801</v>
      </c>
      <c r="E30" s="25">
        <f t="shared" si="5"/>
        <v>201840924</v>
      </c>
      <c r="F30" s="7">
        <f t="shared" si="5"/>
        <v>217283711</v>
      </c>
      <c r="G30" s="7">
        <f t="shared" si="5"/>
        <v>193448057</v>
      </c>
      <c r="H30" s="25">
        <f t="shared" si="5"/>
        <v>-15442787</v>
      </c>
    </row>
    <row r="31" spans="2:8" x14ac:dyDescent="0.2">
      <c r="B31" s="10" t="s">
        <v>32</v>
      </c>
      <c r="C31" s="22">
        <v>1786082</v>
      </c>
      <c r="D31" s="22">
        <v>3378982</v>
      </c>
      <c r="E31" s="26">
        <f t="shared" si="2"/>
        <v>5165064</v>
      </c>
      <c r="F31" s="23">
        <v>1849022</v>
      </c>
      <c r="G31" s="23">
        <v>1810430</v>
      </c>
      <c r="H31" s="30">
        <f t="shared" si="3"/>
        <v>3316042</v>
      </c>
    </row>
    <row r="32" spans="2:8" x14ac:dyDescent="0.2">
      <c r="B32" s="10" t="s">
        <v>33</v>
      </c>
      <c r="C32" s="22">
        <v>120000</v>
      </c>
      <c r="D32" s="22">
        <v>76368</v>
      </c>
      <c r="E32" s="26">
        <f t="shared" si="2"/>
        <v>196368</v>
      </c>
      <c r="F32" s="23">
        <v>133368</v>
      </c>
      <c r="G32" s="23">
        <v>120602</v>
      </c>
      <c r="H32" s="30">
        <f t="shared" si="3"/>
        <v>63000</v>
      </c>
    </row>
    <row r="33" spans="2:8" ht="24" x14ac:dyDescent="0.2">
      <c r="B33" s="10" t="s">
        <v>34</v>
      </c>
      <c r="C33" s="22">
        <v>29012008</v>
      </c>
      <c r="D33" s="22">
        <v>27211419</v>
      </c>
      <c r="E33" s="26">
        <f t="shared" si="2"/>
        <v>56223427</v>
      </c>
      <c r="F33" s="23">
        <v>51489415</v>
      </c>
      <c r="G33" s="23">
        <v>45315250</v>
      </c>
      <c r="H33" s="30">
        <f t="shared" si="3"/>
        <v>4734012</v>
      </c>
    </row>
    <row r="34" spans="2:8" ht="24.6" customHeight="1" x14ac:dyDescent="0.2">
      <c r="B34" s="10" t="s">
        <v>35</v>
      </c>
      <c r="C34" s="22">
        <v>3093702</v>
      </c>
      <c r="D34" s="22">
        <v>38001638</v>
      </c>
      <c r="E34" s="26">
        <f t="shared" si="2"/>
        <v>41095340</v>
      </c>
      <c r="F34" s="23">
        <v>86495542</v>
      </c>
      <c r="G34" s="23">
        <v>85241354</v>
      </c>
      <c r="H34" s="30">
        <f t="shared" si="3"/>
        <v>-45400202</v>
      </c>
    </row>
    <row r="35" spans="2:8" ht="24" x14ac:dyDescent="0.2">
      <c r="B35" s="10" t="s">
        <v>36</v>
      </c>
      <c r="C35" s="22">
        <v>52711969</v>
      </c>
      <c r="D35" s="22">
        <v>43626513</v>
      </c>
      <c r="E35" s="26">
        <f t="shared" si="2"/>
        <v>96338482</v>
      </c>
      <c r="F35" s="23">
        <v>76365093</v>
      </c>
      <c r="G35" s="23">
        <v>60020976</v>
      </c>
      <c r="H35" s="30">
        <f t="shared" si="3"/>
        <v>19973389</v>
      </c>
    </row>
    <row r="36" spans="2:8" ht="24" x14ac:dyDescent="0.2">
      <c r="B36" s="10" t="s">
        <v>37</v>
      </c>
      <c r="C36" s="22">
        <v>210000</v>
      </c>
      <c r="D36" s="22">
        <v>1570490</v>
      </c>
      <c r="E36" s="26">
        <f t="shared" si="2"/>
        <v>1780490</v>
      </c>
      <c r="F36" s="23">
        <v>100533</v>
      </c>
      <c r="G36" s="23">
        <v>88707</v>
      </c>
      <c r="H36" s="30">
        <f t="shared" si="3"/>
        <v>1679957</v>
      </c>
    </row>
    <row r="37" spans="2:8" x14ac:dyDescent="0.2">
      <c r="B37" s="10" t="s">
        <v>38</v>
      </c>
      <c r="C37" s="22">
        <v>275000</v>
      </c>
      <c r="D37" s="22">
        <v>89361</v>
      </c>
      <c r="E37" s="26">
        <f t="shared" si="2"/>
        <v>364361</v>
      </c>
      <c r="F37" s="23">
        <v>348634</v>
      </c>
      <c r="G37" s="23">
        <v>348634</v>
      </c>
      <c r="H37" s="30">
        <f t="shared" si="3"/>
        <v>15727</v>
      </c>
    </row>
    <row r="38" spans="2:8" x14ac:dyDescent="0.2">
      <c r="B38" s="10" t="s">
        <v>39</v>
      </c>
      <c r="C38" s="22">
        <v>162540</v>
      </c>
      <c r="D38" s="22">
        <v>299601</v>
      </c>
      <c r="E38" s="26">
        <f t="shared" si="2"/>
        <v>462141</v>
      </c>
      <c r="F38" s="23">
        <v>462141</v>
      </c>
      <c r="G38" s="23">
        <v>462141</v>
      </c>
      <c r="H38" s="30">
        <f t="shared" si="3"/>
        <v>0</v>
      </c>
    </row>
    <row r="39" spans="2:8" x14ac:dyDescent="0.2">
      <c r="B39" s="10" t="s">
        <v>40</v>
      </c>
      <c r="C39" s="22">
        <v>537822</v>
      </c>
      <c r="D39" s="22">
        <v>-322571</v>
      </c>
      <c r="E39" s="26">
        <f t="shared" si="2"/>
        <v>215251</v>
      </c>
      <c r="F39" s="23">
        <v>39963</v>
      </c>
      <c r="G39" s="23">
        <v>39963</v>
      </c>
      <c r="H39" s="30">
        <f t="shared" si="3"/>
        <v>175288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1581606</v>
      </c>
      <c r="D50" s="7">
        <f t="shared" ref="D50:H50" si="7">SUM(D51:D59)</f>
        <v>4053122</v>
      </c>
      <c r="E50" s="25">
        <f t="shared" si="7"/>
        <v>5634728</v>
      </c>
      <c r="F50" s="7">
        <f t="shared" si="7"/>
        <v>4912912</v>
      </c>
      <c r="G50" s="7">
        <f t="shared" si="7"/>
        <v>4831974</v>
      </c>
      <c r="H50" s="25">
        <f t="shared" si="7"/>
        <v>721816</v>
      </c>
    </row>
    <row r="51" spans="2:8" x14ac:dyDescent="0.2">
      <c r="B51" s="10" t="s">
        <v>52</v>
      </c>
      <c r="C51" s="22">
        <v>426606</v>
      </c>
      <c r="D51" s="22">
        <v>1984391</v>
      </c>
      <c r="E51" s="26">
        <f t="shared" si="2"/>
        <v>2410997</v>
      </c>
      <c r="F51" s="23">
        <v>1759181</v>
      </c>
      <c r="G51" s="23">
        <v>1751183</v>
      </c>
      <c r="H51" s="30">
        <f t="shared" si="3"/>
        <v>651816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1000000</v>
      </c>
      <c r="D54" s="22">
        <v>1677200</v>
      </c>
      <c r="E54" s="26">
        <f t="shared" si="2"/>
        <v>2677200</v>
      </c>
      <c r="F54" s="23">
        <v>2677200</v>
      </c>
      <c r="G54" s="23">
        <v>2677200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155000</v>
      </c>
      <c r="D56" s="22">
        <v>391531</v>
      </c>
      <c r="E56" s="26">
        <f t="shared" si="2"/>
        <v>546531</v>
      </c>
      <c r="F56" s="23">
        <v>476531</v>
      </c>
      <c r="G56" s="23">
        <v>403591</v>
      </c>
      <c r="H56" s="30">
        <f t="shared" si="3"/>
        <v>70000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183133294</v>
      </c>
      <c r="D160" s="21">
        <f t="shared" ref="D160:G160" si="28">SUM(D10,D85)</f>
        <v>149035265</v>
      </c>
      <c r="E160" s="28">
        <f>SUM(E10,E85)</f>
        <v>332168559</v>
      </c>
      <c r="F160" s="21">
        <f t="shared" si="28"/>
        <v>331987452</v>
      </c>
      <c r="G160" s="21">
        <f t="shared" si="28"/>
        <v>305173629</v>
      </c>
      <c r="H160" s="28">
        <f>SUM(H10,H85)</f>
        <v>181107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RecFinancieros03</cp:lastModifiedBy>
  <dcterms:created xsi:type="dcterms:W3CDTF">2020-01-08T21:14:59Z</dcterms:created>
  <dcterms:modified xsi:type="dcterms:W3CDTF">2025-01-30T19:52:11Z</dcterms:modified>
</cp:coreProperties>
</file>